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300" windowWidth="23250" windowHeight="12405"/>
  </bookViews>
  <sheets>
    <sheet name="Расчет платы за подключение" sheetId="1" r:id="rId1"/>
    <sheet name="Лист3" sheetId="3" state="hidden" r:id="rId2"/>
  </sheets>
  <definedNames>
    <definedName name="_xlnm.Print_Area" localSheetId="0">'Расчет платы за подключение'!$A$1:$I$23</definedName>
  </definedNames>
  <calcPr calcId="145621"/>
</workbook>
</file>

<file path=xl/calcChain.xml><?xml version="1.0" encoding="utf-8"?>
<calcChain xmlns="http://schemas.openxmlformats.org/spreadsheetml/2006/main">
  <c r="G19" i="1" l="1"/>
  <c r="F19" i="1"/>
  <c r="G18" i="1" l="1"/>
  <c r="F18" i="1"/>
  <c r="G20" i="1" l="1"/>
  <c r="G21" i="1" s="1"/>
  <c r="F20" i="1" l="1"/>
  <c r="F21" i="1" s="1"/>
  <c r="I21" i="1" s="1"/>
</calcChain>
</file>

<file path=xl/sharedStrings.xml><?xml version="1.0" encoding="utf-8"?>
<sst xmlns="http://schemas.openxmlformats.org/spreadsheetml/2006/main" count="51" uniqueCount="35">
  <si>
    <t>№ п/п</t>
  </si>
  <si>
    <t>Наименование показателя</t>
  </si>
  <si>
    <t>Единица измерения</t>
  </si>
  <si>
    <t>метров</t>
  </si>
  <si>
    <t>Присоединяемая нагрузка к централизованной системе</t>
  </si>
  <si>
    <t>рублей</t>
  </si>
  <si>
    <t>Плата на прокладку сетей</t>
  </si>
  <si>
    <t>мз/сут</t>
  </si>
  <si>
    <t xml:space="preserve"> Итого плата за нагрузку</t>
  </si>
  <si>
    <t>Всего (плата за нагрузку + прокладка сети)</t>
  </si>
  <si>
    <t>НДС 20%</t>
  </si>
  <si>
    <t>Калькулятор расчёта платы за подключение
 к централизованной системе водоснабжения и водоотведения</t>
  </si>
  <si>
    <t>Базовая ставка тарифа на подключаемую нагрузку</t>
  </si>
  <si>
    <t>руб. за м3/сутки</t>
  </si>
  <si>
    <t xml:space="preserve">Водоотведение                </t>
  </si>
  <si>
    <t>Номер постановления Государственного комитета РТ по тарифам</t>
  </si>
  <si>
    <t xml:space="preserve">Водоснабжение </t>
  </si>
  <si>
    <t>Базовая ставка тарифа на протяженность</t>
  </si>
  <si>
    <t>рублей / м</t>
  </si>
  <si>
    <t>Коэффициент диференциации тарифа в зависимости от диаметра сетей:</t>
  </si>
  <si>
    <t>диаметром 40 мм и менее</t>
  </si>
  <si>
    <t>диаметром свыше 100 мм до 150 мм (включительно)</t>
  </si>
  <si>
    <t>диаметром свыше   70 мм до 100 мм (включительно)</t>
  </si>
  <si>
    <t>диаметром свыше 150 мм до 200 мм (включительно)</t>
  </si>
  <si>
    <t>диаметром свыше   40 мм до  70 мм (включительно)</t>
  </si>
  <si>
    <t>диаметром свыше 200 мм до 250 мм (включительно)</t>
  </si>
  <si>
    <t>Расчет платы за подключение</t>
  </si>
  <si>
    <t xml:space="preserve"> -</t>
  </si>
  <si>
    <t>Итого плата за подключение 
к централизованной системе (с НДС 20%)</t>
  </si>
  <si>
    <t>Всего по водоснабжению и водоотведению 
(с НДС 20%)</t>
  </si>
  <si>
    <t>Необходимо ввести данные в голубые ячейки  *</t>
  </si>
  <si>
    <r>
      <t>* Только для объектов с нагрузкой до 50 м</t>
    </r>
    <r>
      <rPr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>/сут. согласно Постановления  Кабинета Министров  Республики Татарстан от 22 апреля 2017 г. N 239 
для подключаемых объектов с нагрузкой более 50 куб.метров в сутки тариф на подключение устанавливается индивидуально.</t>
    </r>
  </si>
  <si>
    <t>№ 461-131/тп-2020                                                       от 16.12.2020г.</t>
  </si>
  <si>
    <t>№ 460-131/тп-2020                                                       от 16.12.2020г.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</si>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</sst>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8"/>
      <color rgb="FF0070C0"/>
      <name val="Arial"/>
      <family val="2"/>
      <charset val="204"/>
    </font>
    <font>
      <b/>
      <sz val="1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u/>
      <sz val="20"/>
      <color theme="8" tint="-0.249977111117893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3" fontId="2" fillId="0" borderId="0" xfId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10" fillId="2" borderId="0" xfId="0" applyFont="1" applyFill="1" applyAlignment="1" applyProtection="1">
      <alignment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43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4" fontId="8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 applyProtection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zoomScale="60" zoomScaleNormal="60" zoomScaleSheetLayoutView="90" workbookViewId="0">
      <selection activeCell="I14" sqref="I14"/>
    </sheetView>
  </sheetViews>
  <sheetFormatPr defaultColWidth="8.85546875" defaultRowHeight="15" x14ac:dyDescent="0.25"/>
  <cols>
    <col min="1" max="1" width="8.140625" style="1" customWidth="1"/>
    <col min="2" max="2" width="67.28515625" style="1" customWidth="1"/>
    <col min="3" max="3" width="14.7109375" style="1" customWidth="1"/>
    <col min="4" max="5" width="20" style="1" customWidth="1"/>
    <col min="6" max="6" width="27.85546875" style="1" customWidth="1"/>
    <col min="7" max="7" width="27" style="1" customWidth="1"/>
    <col min="8" max="8" width="4.85546875" style="46" customWidth="1"/>
    <col min="9" max="9" width="38.140625" style="1" customWidth="1"/>
    <col min="10" max="10" width="20.42578125" style="1" customWidth="1"/>
    <col min="11" max="11" width="22.5703125" style="1" customWidth="1"/>
    <col min="12" max="12" width="21.85546875" style="1" customWidth="1"/>
    <col min="13" max="16384" width="8.85546875" style="1"/>
  </cols>
  <sheetData>
    <row r="1" spans="1:12" ht="58.5" customHeight="1" x14ac:dyDescent="0.35">
      <c r="A1" s="64" t="s">
        <v>11</v>
      </c>
      <c r="B1" s="64"/>
      <c r="C1" s="64"/>
      <c r="D1" s="64"/>
      <c r="E1" s="64"/>
      <c r="F1" s="64"/>
      <c r="G1" s="64"/>
      <c r="H1" s="34"/>
      <c r="I1" s="22"/>
      <c r="J1" s="22"/>
      <c r="K1" s="22"/>
      <c r="L1" s="22"/>
    </row>
    <row r="2" spans="1:12" ht="27" customHeight="1" x14ac:dyDescent="0.35">
      <c r="A2" s="72" t="s">
        <v>30</v>
      </c>
      <c r="B2" s="72"/>
      <c r="C2" s="72"/>
      <c r="D2" s="72"/>
      <c r="E2" s="72"/>
      <c r="F2" s="72"/>
      <c r="G2" s="72"/>
      <c r="H2" s="34"/>
      <c r="I2" s="22"/>
      <c r="J2" s="22"/>
      <c r="K2" s="22"/>
      <c r="L2" s="22"/>
    </row>
    <row r="3" spans="1:12" ht="21" customHeight="1" x14ac:dyDescent="0.25">
      <c r="A3" s="67"/>
      <c r="B3" s="67"/>
      <c r="C3" s="67"/>
      <c r="D3" s="67"/>
      <c r="E3" s="67"/>
      <c r="F3" s="67"/>
      <c r="G3" s="67"/>
      <c r="H3" s="35"/>
    </row>
    <row r="4" spans="1:12" s="2" customFormat="1" ht="38.25" customHeight="1" x14ac:dyDescent="0.25">
      <c r="A4" s="68" t="s">
        <v>0</v>
      </c>
      <c r="B4" s="68" t="s">
        <v>1</v>
      </c>
      <c r="C4" s="68" t="s">
        <v>2</v>
      </c>
      <c r="D4" s="68"/>
      <c r="E4" s="68"/>
      <c r="F4" s="70" t="s">
        <v>26</v>
      </c>
      <c r="G4" s="71"/>
      <c r="H4" s="36"/>
    </row>
    <row r="5" spans="1:12" s="2" customFormat="1" ht="38.25" customHeight="1" x14ac:dyDescent="0.25">
      <c r="A5" s="69"/>
      <c r="B5" s="69"/>
      <c r="C5" s="69"/>
      <c r="D5" s="69"/>
      <c r="E5" s="69"/>
      <c r="F5" s="3" t="s">
        <v>16</v>
      </c>
      <c r="G5" s="3" t="s">
        <v>14</v>
      </c>
      <c r="H5" s="32"/>
    </row>
    <row r="6" spans="1:12" s="2" customFormat="1" ht="42.75" customHeight="1" x14ac:dyDescent="0.25">
      <c r="A6" s="21"/>
      <c r="B6" s="10" t="s">
        <v>15</v>
      </c>
      <c r="C6" s="21"/>
      <c r="D6" s="21"/>
      <c r="E6" s="21"/>
      <c r="F6" s="3" t="s">
        <v>32</v>
      </c>
      <c r="G6" s="3" t="s">
        <v>33</v>
      </c>
      <c r="H6" s="32"/>
    </row>
    <row r="7" spans="1:12" s="52" customFormat="1" ht="38.25" customHeight="1" x14ac:dyDescent="0.25">
      <c r="A7" s="50"/>
      <c r="B7" s="51" t="s">
        <v>12</v>
      </c>
      <c r="C7" s="50" t="s">
        <v>13</v>
      </c>
      <c r="D7" s="50"/>
      <c r="E7" s="50"/>
      <c r="F7" s="47" t="s">
        <v>34</v>
      </c>
      <c r="G7" s="47" t="s">
        <v>34</v>
      </c>
      <c r="H7" s="32"/>
    </row>
    <row r="8" spans="1:12" s="2" customFormat="1" ht="39" customHeight="1" x14ac:dyDescent="0.25">
      <c r="A8" s="4"/>
      <c r="B8" s="5" t="s">
        <v>4</v>
      </c>
      <c r="C8" s="4" t="s">
        <v>7</v>
      </c>
      <c r="D8" s="9"/>
      <c r="E8" s="9"/>
      <c r="F8" s="48">
        <v>0.9</v>
      </c>
      <c r="G8" s="28">
        <v>0.9</v>
      </c>
      <c r="H8" s="37"/>
    </row>
    <row r="9" spans="1:12" s="12" customFormat="1" ht="39" customHeight="1" x14ac:dyDescent="0.25">
      <c r="A9" s="53">
        <v>1</v>
      </c>
      <c r="B9" s="54" t="s">
        <v>8</v>
      </c>
      <c r="C9" s="53" t="s">
        <v>5</v>
      </c>
      <c r="D9" s="53"/>
      <c r="E9" s="53"/>
      <c r="F9" s="57" t="s">
        <v>34</v>
      </c>
      <c r="G9" s="57" t="s">
        <v>34</v>
      </c>
      <c r="H9" s="39"/>
      <c r="I9" s="11"/>
      <c r="J9" s="11"/>
      <c r="K9" s="11"/>
    </row>
    <row r="10" spans="1:12" s="14" customFormat="1" ht="39" customHeight="1" x14ac:dyDescent="0.25">
      <c r="A10" s="58"/>
      <c r="B10" s="59" t="s">
        <v>17</v>
      </c>
      <c r="C10" s="16" t="s">
        <v>18</v>
      </c>
      <c r="D10" s="16"/>
      <c r="E10" s="16"/>
      <c r="F10" s="60">
        <v>12022.44</v>
      </c>
      <c r="G10" s="60">
        <v>13788.28</v>
      </c>
      <c r="H10" s="38"/>
      <c r="I10" s="13"/>
      <c r="J10" s="13"/>
    </row>
    <row r="11" spans="1:12" s="2" customFormat="1" ht="38.25" customHeight="1" x14ac:dyDescent="0.25">
      <c r="A11" s="9"/>
      <c r="B11" s="26" t="s">
        <v>19</v>
      </c>
      <c r="C11" s="26"/>
      <c r="D11" s="24" t="s">
        <v>16</v>
      </c>
      <c r="E11" s="26" t="s">
        <v>14</v>
      </c>
      <c r="F11" s="49"/>
      <c r="G11" s="49"/>
      <c r="H11" s="40"/>
      <c r="J11" s="7"/>
    </row>
    <row r="12" spans="1:12" s="2" customFormat="1" ht="38.25" customHeight="1" x14ac:dyDescent="0.25">
      <c r="A12" s="9"/>
      <c r="B12" s="5" t="s">
        <v>20</v>
      </c>
      <c r="C12" s="17" t="s">
        <v>3</v>
      </c>
      <c r="D12" s="61">
        <v>0.35</v>
      </c>
      <c r="E12" s="61" t="s">
        <v>27</v>
      </c>
      <c r="F12" s="48"/>
      <c r="G12" s="25"/>
      <c r="H12" s="33"/>
      <c r="J12" s="7"/>
    </row>
    <row r="13" spans="1:12" s="2" customFormat="1" ht="38.25" customHeight="1" x14ac:dyDescent="0.25">
      <c r="A13" s="9"/>
      <c r="B13" s="5" t="s">
        <v>24</v>
      </c>
      <c r="C13" s="17" t="s">
        <v>3</v>
      </c>
      <c r="D13" s="61">
        <v>0.47</v>
      </c>
      <c r="E13" s="61" t="s">
        <v>27</v>
      </c>
      <c r="F13" s="48"/>
      <c r="G13" s="25"/>
      <c r="H13" s="33"/>
      <c r="J13" s="7"/>
    </row>
    <row r="14" spans="1:12" s="2" customFormat="1" ht="38.25" customHeight="1" x14ac:dyDescent="0.25">
      <c r="A14" s="9"/>
      <c r="B14" s="5" t="s">
        <v>22</v>
      </c>
      <c r="C14" s="17" t="s">
        <v>3</v>
      </c>
      <c r="D14" s="61">
        <v>0.57999999999999996</v>
      </c>
      <c r="E14" s="61" t="s">
        <v>27</v>
      </c>
      <c r="F14" s="48"/>
      <c r="G14" s="25"/>
      <c r="H14" s="33"/>
      <c r="J14" s="7"/>
    </row>
    <row r="15" spans="1:12" s="2" customFormat="1" ht="38.25" customHeight="1" x14ac:dyDescent="0.25">
      <c r="A15" s="9"/>
      <c r="B15" s="5" t="s">
        <v>21</v>
      </c>
      <c r="C15" s="17" t="s">
        <v>3</v>
      </c>
      <c r="D15" s="61">
        <v>0.57999999999999996</v>
      </c>
      <c r="E15" s="61">
        <v>0.55000000000000004</v>
      </c>
      <c r="F15" s="48"/>
      <c r="G15" s="28"/>
      <c r="H15" s="33"/>
      <c r="J15" s="7"/>
    </row>
    <row r="16" spans="1:12" s="2" customFormat="1" ht="38.25" customHeight="1" x14ac:dyDescent="0.25">
      <c r="A16" s="9"/>
      <c r="B16" s="5" t="s">
        <v>23</v>
      </c>
      <c r="C16" s="17" t="s">
        <v>3</v>
      </c>
      <c r="D16" s="61">
        <v>0.72</v>
      </c>
      <c r="E16" s="61">
        <v>0.67</v>
      </c>
      <c r="F16" s="48"/>
      <c r="G16" s="28"/>
      <c r="H16" s="33"/>
      <c r="J16" s="7"/>
    </row>
    <row r="17" spans="1:12" s="2" customFormat="1" ht="37.5" customHeight="1" x14ac:dyDescent="0.25">
      <c r="A17" s="9"/>
      <c r="B17" s="5" t="s">
        <v>25</v>
      </c>
      <c r="C17" s="17" t="s">
        <v>3</v>
      </c>
      <c r="D17" s="61">
        <v>0.85</v>
      </c>
      <c r="E17" s="61">
        <v>0.73</v>
      </c>
      <c r="F17" s="48"/>
      <c r="G17" s="48"/>
      <c r="H17" s="41"/>
      <c r="I17" s="15"/>
      <c r="J17" s="23"/>
      <c r="K17" s="23"/>
      <c r="L17" s="23"/>
    </row>
    <row r="18" spans="1:12" s="56" customFormat="1" ht="39.75" customHeight="1" x14ac:dyDescent="0.25">
      <c r="A18" s="53">
        <v>2</v>
      </c>
      <c r="B18" s="54" t="s">
        <v>6</v>
      </c>
      <c r="C18" s="53" t="s">
        <v>5</v>
      </c>
      <c r="D18" s="53"/>
      <c r="E18" s="53"/>
      <c r="F18" s="27">
        <f>ROUND((F10*D12*F12)+(F10*D13*F13)+(F10*D14*F14)+(F10*D15*F15)+(F10*D16*F16)+(F10*D17*F17),2)</f>
        <v>0</v>
      </c>
      <c r="G18" s="27">
        <f>ROUND((G10*E15*G15)+(G10*E16*G16)+(G10*E17*G17),2)</f>
        <v>0</v>
      </c>
      <c r="H18" s="42"/>
      <c r="I18" s="2"/>
      <c r="J18" s="55"/>
      <c r="K18" s="55"/>
      <c r="L18" s="55"/>
    </row>
    <row r="19" spans="1:12" s="2" customFormat="1" ht="39.75" customHeight="1" x14ac:dyDescent="0.25">
      <c r="A19" s="9"/>
      <c r="B19" s="5" t="s">
        <v>9</v>
      </c>
      <c r="C19" s="16" t="s">
        <v>5</v>
      </c>
      <c r="D19" s="16"/>
      <c r="E19" s="16"/>
      <c r="F19" s="8">
        <f>ROUND((F18),2)</f>
        <v>0</v>
      </c>
      <c r="G19" s="8">
        <f>ROUND((G18),2)</f>
        <v>0</v>
      </c>
      <c r="H19" s="43"/>
      <c r="I19" s="63" t="s">
        <v>29</v>
      </c>
    </row>
    <row r="20" spans="1:12" s="20" customFormat="1" ht="39.75" customHeight="1" x14ac:dyDescent="0.25">
      <c r="A20" s="17"/>
      <c r="B20" s="18" t="s">
        <v>10</v>
      </c>
      <c r="C20" s="16" t="s">
        <v>5</v>
      </c>
      <c r="D20" s="16"/>
      <c r="E20" s="16"/>
      <c r="F20" s="19">
        <f>ROUND(F19*0.2,2)</f>
        <v>0</v>
      </c>
      <c r="G20" s="19">
        <f>ROUND(G19*0.2,2)</f>
        <v>0</v>
      </c>
      <c r="H20" s="43"/>
      <c r="I20" s="63"/>
    </row>
    <row r="21" spans="1:12" s="2" customFormat="1" ht="59.25" customHeight="1" x14ac:dyDescent="0.25">
      <c r="A21" s="65" t="s">
        <v>28</v>
      </c>
      <c r="B21" s="66"/>
      <c r="C21" s="31" t="s">
        <v>5</v>
      </c>
      <c r="D21" s="29"/>
      <c r="E21" s="29"/>
      <c r="F21" s="30">
        <f>ROUND((F19+F20),2)</f>
        <v>0</v>
      </c>
      <c r="G21" s="30">
        <f>ROUND((G19+G20),2)</f>
        <v>0</v>
      </c>
      <c r="H21" s="44"/>
      <c r="I21" s="30">
        <f>ROUND((F21+G21),2)</f>
        <v>0</v>
      </c>
      <c r="J21" s="7"/>
      <c r="K21" s="6"/>
    </row>
    <row r="22" spans="1:12" s="2" customFormat="1" ht="18.75" x14ac:dyDescent="0.25">
      <c r="H22" s="45"/>
    </row>
    <row r="23" spans="1:12" s="2" customFormat="1" ht="61.5" customHeight="1" x14ac:dyDescent="0.25">
      <c r="B23" s="62" t="s">
        <v>31</v>
      </c>
      <c r="C23" s="62"/>
      <c r="D23" s="62"/>
      <c r="E23" s="62"/>
      <c r="F23" s="62"/>
      <c r="G23" s="62"/>
      <c r="H23" s="45"/>
    </row>
    <row r="24" spans="1:12" s="2" customFormat="1" ht="24" customHeight="1" x14ac:dyDescent="0.25">
      <c r="H24" s="45"/>
    </row>
  </sheetData>
  <mergeCells count="12">
    <mergeCell ref="B23:G23"/>
    <mergeCell ref="I19:I20"/>
    <mergeCell ref="A1:G1"/>
    <mergeCell ref="A21:B21"/>
    <mergeCell ref="A3:G3"/>
    <mergeCell ref="C4:C5"/>
    <mergeCell ref="B4:B5"/>
    <mergeCell ref="A4:A5"/>
    <mergeCell ref="F4:G4"/>
    <mergeCell ref="D4:D5"/>
    <mergeCell ref="E4:E5"/>
    <mergeCell ref="A2:G2"/>
  </mergeCells>
  <pageMargins left="0.35433070866141736" right="0.35433070866141736" top="0.28000000000000003" bottom="0.2800000000000000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9" sqref="I2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Расчет платы за подключение</vt:lpstr>
      <vt:lpstr>Лист3</vt:lpstr>
      <vt:lpstr>'Расчет платы за подключение'!Область_печати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Мухтарова Айсылу Фалиховна</dc:creator>
  <cp:lastModifiedBy>Исаева Гульназ Рафкатовна</cp:lastModifiedBy>
  <cp:lastPrinted>2019-02-12T07:38:12Z</cp:lastPrinted>
  <dcterms:created xsi:type="dcterms:W3CDTF">2014-03-24T09:08:53Z</dcterms:created>
  <dcterms:modified xsi:type="dcterms:W3CDTF">2021-02-04T10:29:24Z</dcterms:modified>
</cp:coreProperties>
</file>