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birovaii\Desktop\"/>
    </mc:Choice>
  </mc:AlternateContent>
  <xr:revisionPtr revIDLastSave="0" documentId="13_ncr:1_{4A39A88D-3837-43D0-AAEB-459201537682}" xr6:coauthVersionLast="36" xr6:coauthVersionMax="36" xr10:uidLastSave="{00000000-0000-0000-0000-000000000000}"/>
  <bookViews>
    <workbookView xWindow="0" yWindow="0" windowWidth="22110" windowHeight="10395" xr2:uid="{C372B3CF-BA15-4DCF-8867-AA6DC63C0C19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 l="1"/>
  <c r="G3" i="2" l="1"/>
  <c r="G4" i="2"/>
  <c r="G5" i="2"/>
  <c r="G6" i="2"/>
  <c r="G7" i="2"/>
  <c r="G8" i="2"/>
  <c r="G2" i="2"/>
  <c r="E14" i="1"/>
  <c r="G14" i="1" s="1"/>
  <c r="G9" i="1"/>
  <c r="E19" i="1"/>
  <c r="D19" i="1" s="1"/>
  <c r="D24" i="1"/>
  <c r="E24" i="1"/>
  <c r="G24" i="1" s="1"/>
  <c r="H9" i="1" l="1"/>
  <c r="G19" i="1"/>
  <c r="D14" i="1"/>
</calcChain>
</file>

<file path=xl/sharedStrings.xml><?xml version="1.0" encoding="utf-8"?>
<sst xmlns="http://schemas.openxmlformats.org/spreadsheetml/2006/main" count="82" uniqueCount="55">
  <si>
    <t>ОБЩЕСТВО С ОГРАНИЧЕННОЙ ОТВЕТСТВЕННОСТЬЮ «ЧЕЛНЫВОДОКАНАЛ»</t>
  </si>
  <si>
    <t>Расчет начальной (максимальной) цены лота</t>
  </si>
  <si>
    <t>Поставщик</t>
  </si>
  <si>
    <t>Источник информации (цена единицы) товара (работы, услуги) включает стоимость Товара, упаковки, маркировки, транспортные услуги, погрузочные работы, страхование, налоги, уплату таможенных пошлин, сборы и другие обязательные платежи, необходимые для исполнения Договора</t>
  </si>
  <si>
    <t>Цена товара (услуги) за ед. (партию),</t>
  </si>
  <si>
    <t>руб.</t>
  </si>
  <si>
    <t xml:space="preserve">Условия поставки, оплаты, гарантийные обязательства, соответствие ТЗ </t>
  </si>
  <si>
    <t>Цена с учетом корректировки. с НДС 20%, руб.</t>
  </si>
  <si>
    <t>Расчет НМЦ с НДС 20%,</t>
  </si>
  <si>
    <t>в руб.</t>
  </si>
  <si>
    <t>Условия оплаты: отсрочка платежа 7 р/дней</t>
  </si>
  <si>
    <t>Срок поставки: до 30.04.25</t>
  </si>
  <si>
    <t>Цена с учетом доставки</t>
  </si>
  <si>
    <t>Гарантия завода-изготовителя</t>
  </si>
  <si>
    <t>Соответствует ТЗ/предложен эквивалент</t>
  </si>
  <si>
    <t>Соответствует ТЗ</t>
  </si>
  <si>
    <t>Условия оплаты: Отсрочка платежа 7 рабочих дней</t>
  </si>
  <si>
    <t>Цена с учетом: доставки</t>
  </si>
  <si>
    <t>ООО «ТСЦ «ИнтерТех»</t>
  </si>
  <si>
    <t>КП №155 от 05.02.25</t>
  </si>
  <si>
    <t>778 683,34</t>
  </si>
  <si>
    <t>934 420,00</t>
  </si>
  <si>
    <t>ООО «НПП «Ру-Инжиниринг»</t>
  </si>
  <si>
    <t>ТКП №179 от 07.02.25</t>
  </si>
  <si>
    <t>780 141,67</t>
  </si>
  <si>
    <t>936 170,00</t>
  </si>
  <si>
    <t>ООО «Доктор Офис»</t>
  </si>
  <si>
    <t>Счет №216 от 05.02.25</t>
  </si>
  <si>
    <t>906 100,00</t>
  </si>
  <si>
    <t>1 087 320,0</t>
  </si>
  <si>
    <t>1 087 320,00</t>
  </si>
  <si>
    <t>Срок поставки: по заявкам Покупателя</t>
  </si>
  <si>
    <t>КП</t>
  </si>
  <si>
    <t>Не соответствует ТЗ-неполное предложение</t>
  </si>
  <si>
    <t>На основании маркетинговой проработки начальная (максимальная) цена лота составляет:</t>
  </si>
  <si>
    <t>на поставку обуви</t>
  </si>
  <si>
    <t>ботинки оператор</t>
  </si>
  <si>
    <t>полуботинки оператор</t>
  </si>
  <si>
    <t>ботинки сварщика</t>
  </si>
  <si>
    <t>есс</t>
  </si>
  <si>
    <t>баракат</t>
  </si>
  <si>
    <t>спецмастер</t>
  </si>
  <si>
    <t>сапоги юфтевые сварщика</t>
  </si>
  <si>
    <t>сапоги юфтевые</t>
  </si>
  <si>
    <t>сапоги утепленные войлок</t>
  </si>
  <si>
    <t xml:space="preserve">сапоги утепленные эва </t>
  </si>
  <si>
    <t>23 878  (двадцать три тысячи восемьсот семьдесят восемь) руб. 33коп., в т.ч. НДС 20% 3979,72 руб.</t>
  </si>
  <si>
    <t>Счета № 649</t>
  </si>
  <si>
    <t>КП от 12.03.2025</t>
  </si>
  <si>
    <t>Счет № 722 от 06.03.2025г.,
Счет № ЦБ-785 от 12.03.2025</t>
  </si>
  <si>
    <t>Поставщик № 1</t>
  </si>
  <si>
    <t>Поставщик № 2</t>
  </si>
  <si>
    <t>Поставщик № 3</t>
  </si>
  <si>
    <t>Поставщик № 4</t>
  </si>
  <si>
    <t>Приложение № 3 к документации тендера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</si>
</sst>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65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164" fontId="0" fillId="0" borderId="0" xfId="0" applyNumberFormat="1"/>
    <xf numFmtId="0" fontId="1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2" fillId="0" borderId="0" xfId="0" applyFont="1"/>
    <xf numFmtId="0" fontId="14" fillId="0" borderId="0" xfId="0" applyFont="1" applyAlignment="1">
      <alignment horizontal="justify" vertical="center"/>
    </xf>
    <xf numFmtId="43" fontId="0" fillId="0" borderId="0" xfId="0" applyNumberFormat="1"/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3" fontId="4" fillId="0" borderId="10" xfId="1" applyNumberFormat="1" applyFont="1" applyBorder="1" applyAlignment="1">
      <alignment horizontal="center" vertical="center" wrapText="1"/>
    </xf>
    <xf numFmtId="43" fontId="4" fillId="0" borderId="9" xfId="1" applyNumberFormat="1" applyFont="1" applyBorder="1" applyAlignment="1">
      <alignment horizontal="center" vertical="center" wrapText="1"/>
    </xf>
    <xf numFmtId="43" fontId="4" fillId="0" borderId="8" xfId="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B1577-321C-421D-8EBA-B8B03C21BB68}">
  <sheetPr>
    <pageSetUpPr fitToPage="1"/>
  </sheetPr>
  <dimension ref="A1:M54"/>
  <sheetViews>
    <sheetView tabSelected="1" zoomScale="85" zoomScaleNormal="85" workbookViewId="0">
      <selection activeCell="G2" sqref="G2"/>
    </sheetView>
  </sheetViews>
  <sheetFormatPr defaultRowHeight="15" x14ac:dyDescent="0.25"/>
  <cols>
    <col min="1" max="1" width="30" customWidth="1"/>
    <col min="2" max="2" width="46.7109375" customWidth="1"/>
    <col min="3" max="3" width="34.5703125" customWidth="1"/>
    <col min="4" max="5" width="18.85546875" customWidth="1"/>
    <col min="6" max="6" width="43.85546875" customWidth="1"/>
    <col min="7" max="7" width="18.85546875" customWidth="1"/>
    <col min="8" max="8" width="23.7109375" customWidth="1"/>
    <col min="9" max="9" width="9.5703125" bestFit="1" customWidth="1"/>
    <col min="10" max="10" width="11" bestFit="1" customWidth="1"/>
    <col min="11" max="11" width="9.5703125" bestFit="1" customWidth="1"/>
  </cols>
  <sheetData>
    <row r="1" spans="1:8" x14ac:dyDescent="0.25">
      <c r="B1" s="10"/>
      <c r="C1" s="10"/>
      <c r="D1" s="10"/>
      <c r="E1" s="10"/>
      <c r="F1" s="10"/>
      <c r="G1" s="9" t="s">
        <v>54</v>
      </c>
      <c r="H1" s="10"/>
    </row>
    <row r="2" spans="1:8" x14ac:dyDescent="0.25">
      <c r="B2" s="10"/>
      <c r="C2" s="10"/>
      <c r="D2" s="10"/>
      <c r="E2" s="10"/>
      <c r="F2" s="10"/>
      <c r="G2" s="9"/>
      <c r="H2" s="10"/>
    </row>
    <row r="3" spans="1:8" ht="18.75" x14ac:dyDescent="0.25">
      <c r="B3" s="10"/>
      <c r="C3" s="10"/>
      <c r="D3" s="1" t="s">
        <v>0</v>
      </c>
      <c r="E3" s="10"/>
      <c r="F3" s="10"/>
      <c r="G3" s="10"/>
      <c r="H3" s="10"/>
    </row>
    <row r="4" spans="1:8" ht="18.75" x14ac:dyDescent="0.25">
      <c r="B4" s="10"/>
      <c r="C4" s="10"/>
      <c r="D4" s="1" t="s">
        <v>1</v>
      </c>
      <c r="E4" s="10"/>
      <c r="F4" s="10"/>
      <c r="G4" s="10"/>
      <c r="H4" s="10"/>
    </row>
    <row r="5" spans="1:8" ht="18.75" x14ac:dyDescent="0.25">
      <c r="B5" s="10"/>
      <c r="C5" s="11"/>
      <c r="D5" s="1" t="s">
        <v>35</v>
      </c>
      <c r="E5" s="11"/>
      <c r="F5" s="10"/>
      <c r="G5" s="10"/>
      <c r="H5" s="10"/>
    </row>
    <row r="6" spans="1:8" ht="16.5" thickBot="1" x14ac:dyDescent="0.3">
      <c r="A6" s="2"/>
      <c r="B6" s="10"/>
      <c r="C6" s="10"/>
      <c r="D6" s="10"/>
      <c r="E6" s="10"/>
      <c r="F6" s="10"/>
      <c r="G6" s="10"/>
      <c r="H6" s="10"/>
    </row>
    <row r="7" spans="1:8" ht="39" customHeight="1" x14ac:dyDescent="0.25">
      <c r="A7" s="37" t="s">
        <v>2</v>
      </c>
      <c r="B7" s="31" t="s">
        <v>3</v>
      </c>
      <c r="C7" s="37" t="s">
        <v>4</v>
      </c>
      <c r="D7" s="41"/>
      <c r="E7" s="38"/>
      <c r="F7" s="31" t="s">
        <v>6</v>
      </c>
      <c r="G7" s="31" t="s">
        <v>7</v>
      </c>
      <c r="H7" s="13" t="s">
        <v>8</v>
      </c>
    </row>
    <row r="8" spans="1:8" ht="122.25" customHeight="1" thickBot="1" x14ac:dyDescent="0.3">
      <c r="A8" s="39"/>
      <c r="B8" s="32"/>
      <c r="C8" s="39" t="s">
        <v>5</v>
      </c>
      <c r="D8" s="42"/>
      <c r="E8" s="40"/>
      <c r="F8" s="32"/>
      <c r="G8" s="32"/>
      <c r="H8" s="14" t="s">
        <v>9</v>
      </c>
    </row>
    <row r="9" spans="1:8" ht="38.25" customHeight="1" x14ac:dyDescent="0.25">
      <c r="A9" s="31" t="s">
        <v>50</v>
      </c>
      <c r="B9" s="46" t="s">
        <v>48</v>
      </c>
      <c r="C9" s="31">
        <v>7</v>
      </c>
      <c r="D9" s="49">
        <f>E9/1.2</f>
        <v>19987.5</v>
      </c>
      <c r="E9" s="49">
        <f>3880+3696+4130+3375+2828+3050+3026</f>
        <v>23985</v>
      </c>
      <c r="F9" s="15" t="s">
        <v>10</v>
      </c>
      <c r="G9" s="34">
        <f>E9</f>
        <v>23985</v>
      </c>
      <c r="H9" s="28">
        <f>(E9+E14+E19)/3</f>
        <v>23878.333333333332</v>
      </c>
    </row>
    <row r="10" spans="1:8" ht="38.25" customHeight="1" x14ac:dyDescent="0.25">
      <c r="A10" s="32"/>
      <c r="B10" s="47"/>
      <c r="C10" s="32"/>
      <c r="D10" s="50"/>
      <c r="E10" s="50"/>
      <c r="F10" s="15" t="s">
        <v>31</v>
      </c>
      <c r="G10" s="35"/>
      <c r="H10" s="29"/>
    </row>
    <row r="11" spans="1:8" ht="38.25" customHeight="1" x14ac:dyDescent="0.25">
      <c r="A11" s="32"/>
      <c r="B11" s="47"/>
      <c r="C11" s="32"/>
      <c r="D11" s="50"/>
      <c r="E11" s="50"/>
      <c r="F11" s="15" t="s">
        <v>12</v>
      </c>
      <c r="G11" s="35"/>
      <c r="H11" s="29"/>
    </row>
    <row r="12" spans="1:8" ht="38.25" customHeight="1" x14ac:dyDescent="0.25">
      <c r="A12" s="32"/>
      <c r="B12" s="47"/>
      <c r="C12" s="32"/>
      <c r="D12" s="50"/>
      <c r="E12" s="50"/>
      <c r="F12" s="16" t="s">
        <v>13</v>
      </c>
      <c r="G12" s="35"/>
      <c r="H12" s="29"/>
    </row>
    <row r="13" spans="1:8" ht="38.25" customHeight="1" thickBot="1" x14ac:dyDescent="0.3">
      <c r="A13" s="33"/>
      <c r="B13" s="48"/>
      <c r="C13" s="33"/>
      <c r="D13" s="51"/>
      <c r="E13" s="51"/>
      <c r="F13" s="17" t="s">
        <v>15</v>
      </c>
      <c r="G13" s="36"/>
      <c r="H13" s="29"/>
    </row>
    <row r="14" spans="1:8" ht="38.25" customHeight="1" x14ac:dyDescent="0.25">
      <c r="A14" s="31" t="s">
        <v>51</v>
      </c>
      <c r="B14" s="43" t="s">
        <v>49</v>
      </c>
      <c r="C14" s="31">
        <v>7</v>
      </c>
      <c r="D14" s="49">
        <f>E14/1.2</f>
        <v>20354.166666666668</v>
      </c>
      <c r="E14" s="49">
        <f>19535+4890</f>
        <v>24425</v>
      </c>
      <c r="F14" s="15" t="s">
        <v>10</v>
      </c>
      <c r="G14" s="34">
        <f>E14</f>
        <v>24425</v>
      </c>
      <c r="H14" s="29"/>
    </row>
    <row r="15" spans="1:8" ht="38.25" customHeight="1" x14ac:dyDescent="0.25">
      <c r="A15" s="32"/>
      <c r="B15" s="44"/>
      <c r="C15" s="32"/>
      <c r="D15" s="50"/>
      <c r="E15" s="50"/>
      <c r="F15" s="15" t="s">
        <v>31</v>
      </c>
      <c r="G15" s="35"/>
      <c r="H15" s="29"/>
    </row>
    <row r="16" spans="1:8" ht="38.25" customHeight="1" x14ac:dyDescent="0.25">
      <c r="A16" s="32"/>
      <c r="B16" s="44"/>
      <c r="C16" s="32"/>
      <c r="D16" s="50"/>
      <c r="E16" s="50"/>
      <c r="F16" s="15" t="s">
        <v>12</v>
      </c>
      <c r="G16" s="35"/>
      <c r="H16" s="29"/>
    </row>
    <row r="17" spans="1:11" ht="38.25" customHeight="1" x14ac:dyDescent="0.25">
      <c r="A17" s="32"/>
      <c r="B17" s="44"/>
      <c r="C17" s="32"/>
      <c r="D17" s="50"/>
      <c r="E17" s="50"/>
      <c r="F17" s="16" t="s">
        <v>13</v>
      </c>
      <c r="G17" s="35"/>
      <c r="H17" s="29"/>
    </row>
    <row r="18" spans="1:11" ht="38.25" customHeight="1" thickBot="1" x14ac:dyDescent="0.3">
      <c r="A18" s="33"/>
      <c r="B18" s="45"/>
      <c r="C18" s="33"/>
      <c r="D18" s="51"/>
      <c r="E18" s="51"/>
      <c r="F18" s="17" t="s">
        <v>15</v>
      </c>
      <c r="G18" s="36"/>
      <c r="H18" s="29"/>
      <c r="J18" s="24"/>
    </row>
    <row r="19" spans="1:11" ht="38.25" customHeight="1" x14ac:dyDescent="0.25">
      <c r="A19" s="31" t="s">
        <v>52</v>
      </c>
      <c r="B19" s="43" t="s">
        <v>47</v>
      </c>
      <c r="C19" s="31">
        <v>7</v>
      </c>
      <c r="D19" s="49">
        <f>E19/1.2</f>
        <v>19354.166666666668</v>
      </c>
      <c r="E19" s="49">
        <f>3915+3700+2810+3630+3190+3080+2900</f>
        <v>23225</v>
      </c>
      <c r="F19" s="15" t="s">
        <v>10</v>
      </c>
      <c r="G19" s="34">
        <f>E19</f>
        <v>23225</v>
      </c>
      <c r="H19" s="29"/>
      <c r="I19" s="12"/>
      <c r="K19" s="12"/>
    </row>
    <row r="20" spans="1:11" ht="38.25" customHeight="1" x14ac:dyDescent="0.25">
      <c r="A20" s="32"/>
      <c r="B20" s="44"/>
      <c r="C20" s="32"/>
      <c r="D20" s="50"/>
      <c r="E20" s="50"/>
      <c r="F20" s="15" t="s">
        <v>31</v>
      </c>
      <c r="G20" s="35"/>
      <c r="H20" s="29"/>
    </row>
    <row r="21" spans="1:11" ht="38.25" customHeight="1" x14ac:dyDescent="0.25">
      <c r="A21" s="32"/>
      <c r="B21" s="44"/>
      <c r="C21" s="32"/>
      <c r="D21" s="50"/>
      <c r="E21" s="50"/>
      <c r="F21" s="15" t="s">
        <v>12</v>
      </c>
      <c r="G21" s="35"/>
      <c r="H21" s="29"/>
    </row>
    <row r="22" spans="1:11" ht="38.25" customHeight="1" x14ac:dyDescent="0.25">
      <c r="A22" s="32"/>
      <c r="B22" s="44"/>
      <c r="C22" s="32"/>
      <c r="D22" s="50"/>
      <c r="E22" s="50"/>
      <c r="F22" s="16" t="s">
        <v>13</v>
      </c>
      <c r="G22" s="35"/>
      <c r="H22" s="29"/>
    </row>
    <row r="23" spans="1:11" ht="38.25" customHeight="1" thickBot="1" x14ac:dyDescent="0.3">
      <c r="A23" s="33"/>
      <c r="B23" s="45"/>
      <c r="C23" s="33"/>
      <c r="D23" s="51"/>
      <c r="E23" s="51"/>
      <c r="F23" s="17" t="s">
        <v>15</v>
      </c>
      <c r="G23" s="36"/>
      <c r="H23" s="29"/>
    </row>
    <row r="24" spans="1:11" ht="38.25" customHeight="1" x14ac:dyDescent="0.25">
      <c r="A24" s="31" t="s">
        <v>53</v>
      </c>
      <c r="B24" s="43" t="s">
        <v>32</v>
      </c>
      <c r="C24" s="31">
        <v>4</v>
      </c>
      <c r="D24" s="49">
        <f>(4150+4550+3660+4900)/1.2</f>
        <v>14383.333333333334</v>
      </c>
      <c r="E24" s="49">
        <f>4150+4550+3660+4900</f>
        <v>17260</v>
      </c>
      <c r="F24" s="15" t="s">
        <v>16</v>
      </c>
      <c r="G24" s="34">
        <f>E24</f>
        <v>17260</v>
      </c>
      <c r="H24" s="29"/>
    </row>
    <row r="25" spans="1:11" ht="38.25" customHeight="1" x14ac:dyDescent="0.25">
      <c r="A25" s="32"/>
      <c r="B25" s="44"/>
      <c r="C25" s="32"/>
      <c r="D25" s="50"/>
      <c r="E25" s="50"/>
      <c r="F25" s="15" t="s">
        <v>31</v>
      </c>
      <c r="G25" s="35"/>
      <c r="H25" s="29"/>
    </row>
    <row r="26" spans="1:11" ht="38.25" customHeight="1" x14ac:dyDescent="0.25">
      <c r="A26" s="32"/>
      <c r="B26" s="44"/>
      <c r="C26" s="32"/>
      <c r="D26" s="50"/>
      <c r="E26" s="50"/>
      <c r="F26" s="15" t="s">
        <v>17</v>
      </c>
      <c r="G26" s="35"/>
      <c r="H26" s="29"/>
    </row>
    <row r="27" spans="1:11" ht="38.25" customHeight="1" x14ac:dyDescent="0.25">
      <c r="A27" s="32"/>
      <c r="B27" s="44"/>
      <c r="C27" s="32"/>
      <c r="D27" s="50"/>
      <c r="E27" s="50"/>
      <c r="F27" s="15" t="s">
        <v>13</v>
      </c>
      <c r="G27" s="35"/>
      <c r="H27" s="29"/>
    </row>
    <row r="28" spans="1:11" ht="38.25" customHeight="1" thickBot="1" x14ac:dyDescent="0.3">
      <c r="A28" s="33"/>
      <c r="B28" s="45"/>
      <c r="C28" s="33"/>
      <c r="D28" s="51"/>
      <c r="E28" s="51"/>
      <c r="F28" s="18" t="s">
        <v>33</v>
      </c>
      <c r="G28" s="36"/>
      <c r="H28" s="30"/>
    </row>
    <row r="29" spans="1:11" ht="24.75" hidden="1" customHeight="1" x14ac:dyDescent="0.25">
      <c r="A29" s="25" t="s">
        <v>18</v>
      </c>
      <c r="B29" s="52" t="s">
        <v>19</v>
      </c>
      <c r="C29" s="25">
        <v>45</v>
      </c>
      <c r="D29" s="55" t="s">
        <v>20</v>
      </c>
      <c r="E29" s="25" t="s">
        <v>21</v>
      </c>
      <c r="F29" s="3" t="s">
        <v>16</v>
      </c>
      <c r="G29" s="25" t="s">
        <v>21</v>
      </c>
      <c r="H29" s="25"/>
    </row>
    <row r="30" spans="1:11" ht="24.75" hidden="1" customHeight="1" x14ac:dyDescent="0.25">
      <c r="A30" s="26"/>
      <c r="B30" s="53"/>
      <c r="C30" s="26"/>
      <c r="D30" s="56"/>
      <c r="E30" s="26"/>
      <c r="F30" s="4" t="s">
        <v>11</v>
      </c>
      <c r="G30" s="26"/>
      <c r="H30" s="26"/>
    </row>
    <row r="31" spans="1:11" ht="24.75" hidden="1" customHeight="1" x14ac:dyDescent="0.25">
      <c r="A31" s="26"/>
      <c r="B31" s="53"/>
      <c r="C31" s="26"/>
      <c r="D31" s="56"/>
      <c r="E31" s="26"/>
      <c r="F31" s="3" t="s">
        <v>17</v>
      </c>
      <c r="G31" s="26"/>
      <c r="H31" s="26"/>
    </row>
    <row r="32" spans="1:11" ht="24.75" hidden="1" customHeight="1" x14ac:dyDescent="0.25">
      <c r="A32" s="26"/>
      <c r="B32" s="53"/>
      <c r="C32" s="26"/>
      <c r="D32" s="56"/>
      <c r="E32" s="26"/>
      <c r="F32" s="3" t="s">
        <v>13</v>
      </c>
      <c r="G32" s="26"/>
      <c r="H32" s="26"/>
    </row>
    <row r="33" spans="1:9" ht="24.75" hidden="1" customHeight="1" thickBot="1" x14ac:dyDescent="0.3">
      <c r="A33" s="27"/>
      <c r="B33" s="54"/>
      <c r="C33" s="27"/>
      <c r="D33" s="57"/>
      <c r="E33" s="27"/>
      <c r="F33" s="5" t="s">
        <v>15</v>
      </c>
      <c r="G33" s="27"/>
      <c r="H33" s="27"/>
    </row>
    <row r="34" spans="1:9" ht="24.75" hidden="1" customHeight="1" x14ac:dyDescent="0.25">
      <c r="A34" s="25" t="s">
        <v>22</v>
      </c>
      <c r="B34" s="52" t="s">
        <v>23</v>
      </c>
      <c r="C34" s="25">
        <v>45</v>
      </c>
      <c r="D34" s="25" t="s">
        <v>24</v>
      </c>
      <c r="E34" s="25" t="s">
        <v>25</v>
      </c>
      <c r="F34" s="3" t="s">
        <v>16</v>
      </c>
      <c r="G34" s="25" t="s">
        <v>25</v>
      </c>
      <c r="H34" s="25"/>
    </row>
    <row r="35" spans="1:9" ht="24.75" hidden="1" customHeight="1" x14ac:dyDescent="0.25">
      <c r="A35" s="26"/>
      <c r="B35" s="53"/>
      <c r="C35" s="26"/>
      <c r="D35" s="26"/>
      <c r="E35" s="26"/>
      <c r="F35" s="4" t="s">
        <v>11</v>
      </c>
      <c r="G35" s="26"/>
      <c r="H35" s="26"/>
    </row>
    <row r="36" spans="1:9" ht="24.75" hidden="1" customHeight="1" x14ac:dyDescent="0.25">
      <c r="A36" s="26"/>
      <c r="B36" s="53"/>
      <c r="C36" s="26"/>
      <c r="D36" s="26"/>
      <c r="E36" s="26"/>
      <c r="F36" s="3" t="s">
        <v>17</v>
      </c>
      <c r="G36" s="26"/>
      <c r="H36" s="26"/>
    </row>
    <row r="37" spans="1:9" ht="24.75" hidden="1" customHeight="1" x14ac:dyDescent="0.25">
      <c r="A37" s="26"/>
      <c r="B37" s="53"/>
      <c r="C37" s="26"/>
      <c r="D37" s="26"/>
      <c r="E37" s="26"/>
      <c r="F37" s="3" t="s">
        <v>13</v>
      </c>
      <c r="G37" s="26"/>
      <c r="H37" s="26"/>
    </row>
    <row r="38" spans="1:9" ht="24.75" hidden="1" customHeight="1" thickBot="1" x14ac:dyDescent="0.3">
      <c r="A38" s="27"/>
      <c r="B38" s="54"/>
      <c r="C38" s="27"/>
      <c r="D38" s="27"/>
      <c r="E38" s="27"/>
      <c r="F38" s="5" t="s">
        <v>15</v>
      </c>
      <c r="G38" s="27"/>
      <c r="H38" s="27"/>
    </row>
    <row r="39" spans="1:9" ht="24.75" hidden="1" customHeight="1" x14ac:dyDescent="0.25">
      <c r="A39" s="25" t="s">
        <v>26</v>
      </c>
      <c r="B39" s="25" t="s">
        <v>27</v>
      </c>
      <c r="C39" s="25">
        <v>45</v>
      </c>
      <c r="D39" s="25" t="s">
        <v>28</v>
      </c>
      <c r="E39" s="25" t="s">
        <v>29</v>
      </c>
      <c r="F39" s="3" t="s">
        <v>16</v>
      </c>
      <c r="G39" s="25" t="s">
        <v>30</v>
      </c>
      <c r="H39" s="25"/>
    </row>
    <row r="40" spans="1:9" ht="24.75" hidden="1" customHeight="1" x14ac:dyDescent="0.25">
      <c r="A40" s="26"/>
      <c r="B40" s="26"/>
      <c r="C40" s="26"/>
      <c r="D40" s="26"/>
      <c r="E40" s="26"/>
      <c r="F40" s="4" t="s">
        <v>11</v>
      </c>
      <c r="G40" s="26"/>
      <c r="H40" s="26"/>
    </row>
    <row r="41" spans="1:9" ht="24.75" hidden="1" customHeight="1" x14ac:dyDescent="0.25">
      <c r="A41" s="26"/>
      <c r="B41" s="26"/>
      <c r="C41" s="26"/>
      <c r="D41" s="26"/>
      <c r="E41" s="26"/>
      <c r="F41" s="3" t="s">
        <v>17</v>
      </c>
      <c r="G41" s="26"/>
      <c r="H41" s="26"/>
    </row>
    <row r="42" spans="1:9" ht="24.75" hidden="1" customHeight="1" x14ac:dyDescent="0.25">
      <c r="A42" s="26"/>
      <c r="B42" s="26"/>
      <c r="C42" s="26"/>
      <c r="D42" s="26"/>
      <c r="E42" s="26"/>
      <c r="F42" s="3" t="s">
        <v>13</v>
      </c>
      <c r="G42" s="26"/>
      <c r="H42" s="26"/>
    </row>
    <row r="43" spans="1:9" ht="24.75" hidden="1" customHeight="1" thickBot="1" x14ac:dyDescent="0.3">
      <c r="A43" s="27"/>
      <c r="B43" s="27"/>
      <c r="C43" s="27"/>
      <c r="D43" s="27"/>
      <c r="E43" s="27"/>
      <c r="F43" s="5" t="s">
        <v>14</v>
      </c>
      <c r="G43" s="27"/>
      <c r="H43" s="27"/>
    </row>
    <row r="44" spans="1:9" ht="15.75" x14ac:dyDescent="0.25">
      <c r="A44" s="6"/>
    </row>
    <row r="45" spans="1:9" ht="15.75" x14ac:dyDescent="0.25">
      <c r="A45" s="6" t="s">
        <v>34</v>
      </c>
    </row>
    <row r="46" spans="1:9" ht="15.75" x14ac:dyDescent="0.25">
      <c r="A46" s="58" t="s">
        <v>46</v>
      </c>
      <c r="B46" s="58"/>
      <c r="C46" s="58"/>
      <c r="D46" s="58"/>
      <c r="E46" s="58"/>
      <c r="F46" s="58"/>
      <c r="I46" s="12"/>
    </row>
    <row r="47" spans="1:9" x14ac:dyDescent="0.25">
      <c r="A47" s="7"/>
    </row>
    <row r="48" spans="1:9" x14ac:dyDescent="0.25">
      <c r="A48" s="7"/>
    </row>
    <row r="49" spans="1:13" x14ac:dyDescent="0.25">
      <c r="A49" s="7"/>
    </row>
    <row r="50" spans="1:13" x14ac:dyDescent="0.25">
      <c r="A50" s="7"/>
    </row>
    <row r="51" spans="1:13" ht="39" customHeight="1" x14ac:dyDescent="0.25">
      <c r="A51" s="20"/>
      <c r="B51" s="21"/>
      <c r="C51" s="22"/>
      <c r="D51" s="21"/>
    </row>
    <row r="52" spans="1:13" ht="18.75" x14ac:dyDescent="0.25">
      <c r="A52" s="23"/>
      <c r="B52" s="21"/>
      <c r="C52" s="22"/>
      <c r="D52" s="22"/>
    </row>
    <row r="53" spans="1:13" ht="15.75" x14ac:dyDescent="0.25">
      <c r="A53" s="20"/>
      <c r="B53" s="21"/>
      <c r="C53" s="22"/>
      <c r="D53" s="21"/>
    </row>
    <row r="54" spans="1:13" ht="18.75" x14ac:dyDescent="0.25">
      <c r="A54" s="23"/>
      <c r="B54" s="21"/>
      <c r="J54" s="8"/>
      <c r="M54" s="7"/>
    </row>
  </sheetData>
  <mergeCells count="53">
    <mergeCell ref="A46:F46"/>
    <mergeCell ref="A39:A43"/>
    <mergeCell ref="B39:B43"/>
    <mergeCell ref="C39:C43"/>
    <mergeCell ref="D39:D43"/>
    <mergeCell ref="E39:E43"/>
    <mergeCell ref="A34:A38"/>
    <mergeCell ref="B34:B38"/>
    <mergeCell ref="C34:C38"/>
    <mergeCell ref="D34:D38"/>
    <mergeCell ref="E34:E38"/>
    <mergeCell ref="A29:A33"/>
    <mergeCell ref="B29:B33"/>
    <mergeCell ref="C29:C33"/>
    <mergeCell ref="D29:D33"/>
    <mergeCell ref="E29:E33"/>
    <mergeCell ref="A24:A28"/>
    <mergeCell ref="B24:B28"/>
    <mergeCell ref="C24:C28"/>
    <mergeCell ref="D24:D28"/>
    <mergeCell ref="E24:E28"/>
    <mergeCell ref="D9:D13"/>
    <mergeCell ref="E9:E13"/>
    <mergeCell ref="G9:G13"/>
    <mergeCell ref="G29:G33"/>
    <mergeCell ref="D19:D23"/>
    <mergeCell ref="E19:E23"/>
    <mergeCell ref="G19:G23"/>
    <mergeCell ref="G24:G28"/>
    <mergeCell ref="D14:D18"/>
    <mergeCell ref="E14:E18"/>
    <mergeCell ref="A19:A23"/>
    <mergeCell ref="B19:B23"/>
    <mergeCell ref="C19:C23"/>
    <mergeCell ref="A9:A13"/>
    <mergeCell ref="B9:B13"/>
    <mergeCell ref="C9:C13"/>
    <mergeCell ref="A14:A18"/>
    <mergeCell ref="B14:B18"/>
    <mergeCell ref="C14:C18"/>
    <mergeCell ref="A7:A8"/>
    <mergeCell ref="B7:B8"/>
    <mergeCell ref="C7:E7"/>
    <mergeCell ref="C8:E8"/>
    <mergeCell ref="F7:F8"/>
    <mergeCell ref="H29:H33"/>
    <mergeCell ref="H34:H38"/>
    <mergeCell ref="H39:H43"/>
    <mergeCell ref="H9:H28"/>
    <mergeCell ref="G7:G8"/>
    <mergeCell ref="G14:G18"/>
    <mergeCell ref="G39:G43"/>
    <mergeCell ref="G34:G38"/>
  </mergeCells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7EFBE-5290-4ACD-A714-B996105E37CC}">
  <dimension ref="B1:G8"/>
  <sheetViews>
    <sheetView workbookViewId="0">
      <selection activeCell="G2" sqref="G2"/>
    </sheetView>
  </sheetViews>
  <sheetFormatPr defaultRowHeight="15" x14ac:dyDescent="0.25"/>
  <cols>
    <col min="2" max="2" width="29.42578125" customWidth="1"/>
  </cols>
  <sheetData>
    <row r="1" spans="2:7" x14ac:dyDescent="0.25">
      <c r="C1" t="s">
        <v>39</v>
      </c>
      <c r="D1" t="s">
        <v>40</v>
      </c>
      <c r="E1" t="s">
        <v>41</v>
      </c>
    </row>
    <row r="2" spans="2:7" x14ac:dyDescent="0.25">
      <c r="B2" t="s">
        <v>36</v>
      </c>
      <c r="C2">
        <v>3880</v>
      </c>
      <c r="D2">
        <v>3915</v>
      </c>
      <c r="E2">
        <v>3860</v>
      </c>
      <c r="G2" s="19">
        <f>AVERAGE(C2:E2)</f>
        <v>3885</v>
      </c>
    </row>
    <row r="3" spans="2:7" x14ac:dyDescent="0.25">
      <c r="B3" t="s">
        <v>37</v>
      </c>
      <c r="C3">
        <v>3696</v>
      </c>
      <c r="D3">
        <v>3700</v>
      </c>
      <c r="E3">
        <v>3685</v>
      </c>
      <c r="G3" s="19">
        <f t="shared" ref="G3:G8" si="0">AVERAGE(C3:E3)</f>
        <v>3693.6666666666665</v>
      </c>
    </row>
    <row r="4" spans="2:7" x14ac:dyDescent="0.25">
      <c r="B4" t="s">
        <v>38</v>
      </c>
      <c r="C4">
        <v>2828</v>
      </c>
      <c r="D4">
        <v>2810</v>
      </c>
      <c r="E4">
        <v>2790</v>
      </c>
      <c r="G4" s="19">
        <f t="shared" si="0"/>
        <v>2809.3333333333335</v>
      </c>
    </row>
    <row r="5" spans="2:7" x14ac:dyDescent="0.25">
      <c r="B5" t="s">
        <v>42</v>
      </c>
      <c r="C5">
        <v>3375</v>
      </c>
      <c r="D5">
        <v>3630</v>
      </c>
      <c r="E5">
        <v>3185</v>
      </c>
      <c r="G5" s="19">
        <f t="shared" si="0"/>
        <v>3396.6666666666665</v>
      </c>
    </row>
    <row r="6" spans="2:7" x14ac:dyDescent="0.25">
      <c r="B6" t="s">
        <v>43</v>
      </c>
      <c r="C6">
        <v>4130</v>
      </c>
      <c r="D6">
        <v>3190</v>
      </c>
      <c r="E6">
        <v>4890</v>
      </c>
      <c r="G6" s="19">
        <f t="shared" si="0"/>
        <v>4070</v>
      </c>
    </row>
    <row r="7" spans="2:7" x14ac:dyDescent="0.25">
      <c r="B7" t="s">
        <v>44</v>
      </c>
      <c r="C7">
        <v>3050</v>
      </c>
      <c r="D7">
        <v>3080</v>
      </c>
      <c r="E7">
        <v>3095</v>
      </c>
      <c r="G7" s="19">
        <f t="shared" si="0"/>
        <v>3075</v>
      </c>
    </row>
    <row r="8" spans="2:7" x14ac:dyDescent="0.25">
      <c r="B8" t="s">
        <v>45</v>
      </c>
      <c r="C8">
        <v>3026</v>
      </c>
      <c r="D8">
        <v>2900</v>
      </c>
      <c r="E8">
        <v>2920</v>
      </c>
      <c r="G8" s="19">
        <f t="shared" si="0"/>
        <v>2948.6666666666665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ООО ЧЕЛНЫВОДОКАНАЛ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Анастасьева Анастасия Витальевна</dc:creator>
  <cp:lastModifiedBy>Сабирова Ирина Ильинична</cp:lastModifiedBy>
  <cp:lastPrinted>2025-03-26T05:59:07Z</cp:lastPrinted>
  <dcterms:created xsi:type="dcterms:W3CDTF">2025-03-11T06:05:03Z</dcterms:created>
  <dcterms:modified xsi:type="dcterms:W3CDTF">2025-03-26T06:55:35Z</dcterms:modified>
</cp:coreProperties>
</file>